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anon\Downloads\"/>
    </mc:Choice>
  </mc:AlternateContent>
  <xr:revisionPtr revIDLastSave="0" documentId="13_ncr:1_{0168CC5C-68F9-4EDD-8C65-D90407B48A05}" xr6:coauthVersionLast="47" xr6:coauthVersionMax="47" xr10:uidLastSave="{00000000-0000-0000-0000-000000000000}"/>
  <bookViews>
    <workbookView xWindow="-110" yWindow="-110" windowWidth="22620" windowHeight="13500" xr2:uid="{00000000-000D-0000-FFFF-FFFF00000000}"/>
  </bookViews>
  <sheets>
    <sheet name="Finance Summary" sheetId="20"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4" i="20" l="1"/>
  <c r="J16" i="20"/>
  <c r="E13" i="20"/>
  <c r="E14" i="20"/>
  <c r="E15" i="20"/>
  <c r="E16" i="20"/>
  <c r="E17" i="20"/>
  <c r="E18" i="20"/>
  <c r="E19" i="20"/>
  <c r="E20" i="20"/>
  <c r="E21" i="20"/>
  <c r="E22" i="20"/>
  <c r="E23" i="20"/>
  <c r="K13" i="20"/>
  <c r="K14" i="20"/>
  <c r="K15" i="20"/>
  <c r="K16" i="20"/>
  <c r="K17" i="20"/>
  <c r="K18" i="20"/>
  <c r="K19" i="20"/>
  <c r="K20" i="20"/>
  <c r="K21" i="20"/>
  <c r="K22" i="20"/>
  <c r="K23" i="20"/>
  <c r="K25" i="20"/>
  <c r="K26" i="20"/>
  <c r="K27" i="20"/>
  <c r="C36" i="20"/>
  <c r="K28" i="20" l="1"/>
  <c r="K29" i="20"/>
  <c r="K30" i="20"/>
  <c r="K31" i="20"/>
  <c r="K32" i="20"/>
  <c r="K33" i="20"/>
  <c r="K34" i="20"/>
  <c r="K35" i="20"/>
  <c r="E24" i="20"/>
  <c r="E25" i="20"/>
  <c r="E26" i="20"/>
  <c r="E27" i="20"/>
  <c r="E28" i="20"/>
  <c r="E29" i="20"/>
  <c r="E30" i="20"/>
  <c r="E31" i="20"/>
  <c r="E32" i="20"/>
  <c r="E33" i="20"/>
  <c r="E34" i="20"/>
  <c r="E35" i="20"/>
  <c r="J36" i="20" l="1"/>
  <c r="C40" i="20" s="1"/>
  <c r="I36" i="20"/>
  <c r="D36" i="20"/>
  <c r="C39" i="20" s="1"/>
  <c r="K36" i="20" l="1"/>
  <c r="C41" i="20"/>
  <c r="E36" i="20"/>
</calcChain>
</file>

<file path=xl/sharedStrings.xml><?xml version="1.0" encoding="utf-8"?>
<sst xmlns="http://schemas.openxmlformats.org/spreadsheetml/2006/main" count="55" uniqueCount="47">
  <si>
    <t>Sponsorship</t>
  </si>
  <si>
    <t>Total</t>
  </si>
  <si>
    <t>Income</t>
  </si>
  <si>
    <t>Expenditure</t>
  </si>
  <si>
    <t xml:space="preserve"> (Please add row names appropriately for your club, leave those that are pre-populated):</t>
  </si>
  <si>
    <t>Item</t>
  </si>
  <si>
    <t>Variance</t>
  </si>
  <si>
    <t>Notes</t>
  </si>
  <si>
    <t>Membership Income (and/or Subs)</t>
  </si>
  <si>
    <t>Transport</t>
  </si>
  <si>
    <t>Alumni fundraising/income</t>
  </si>
  <si>
    <t>Facility Hire</t>
  </si>
  <si>
    <t>Sports Federation Club Grant</t>
  </si>
  <si>
    <t>Equipment Purchase</t>
  </si>
  <si>
    <t>Sports Federation Club Development Grant</t>
  </si>
  <si>
    <t>Equipment Maintenance</t>
  </si>
  <si>
    <t>External Grants</t>
  </si>
  <si>
    <t>Merchandise Purchase (e.g. kit, leisurewear, stash)</t>
  </si>
  <si>
    <t>Merchandise Sales (e.g. kit, leisurewear, stash)</t>
  </si>
  <si>
    <t>Surplus or Deficit</t>
  </si>
  <si>
    <t>Comments on Surplus or Deficit</t>
  </si>
  <si>
    <t>Actual Income</t>
  </si>
  <si>
    <t>Actual Expenditure</t>
  </si>
  <si>
    <t>End of Year Account Balance</t>
  </si>
  <si>
    <t>Comments on Use of Reserves</t>
  </si>
  <si>
    <t>2021-22</t>
  </si>
  <si>
    <t>Treasurer's Report</t>
  </si>
  <si>
    <t>2022-23 Budget</t>
  </si>
  <si>
    <t>2022-23</t>
  </si>
  <si>
    <t>Training Sessions</t>
  </si>
  <si>
    <t>Pre-Season Trip</t>
  </si>
  <si>
    <t xml:space="preserve">Social occassions </t>
  </si>
  <si>
    <t>Varsity Trip</t>
  </si>
  <si>
    <t>Training Subsidy</t>
  </si>
  <si>
    <t>University costs</t>
  </si>
  <si>
    <t>Snowports England Membership (National Governing Body)</t>
  </si>
  <si>
    <t>Guest Speakers</t>
  </si>
  <si>
    <t>Website running costs</t>
  </si>
  <si>
    <t xml:space="preserve">Freshers recruitment </t>
  </si>
  <si>
    <t xml:space="preserve">Alumni Events </t>
  </si>
  <si>
    <t>2022-23 Actual</t>
  </si>
  <si>
    <t>Socials</t>
  </si>
  <si>
    <t>Included BUCS entries</t>
  </si>
  <si>
    <t>No reserves were used. Amounts in excess of 10000 GBP have regularly rolled over in the last few years as reserves, which could be contributing hundreds of pounds to club funds each year. Consideration may be made in putting some of this money in a fixed-income investment vehicle.</t>
  </si>
  <si>
    <t>Surplus of 3639 GBP, largely thanks to Varsity Trip contract negotiations. The contract will need to be renegotiated next year, so our budget in 2023-24 will be more tight.</t>
  </si>
  <si>
    <t>24 new catsuits for Men and Women's 1st and 2nd teams.</t>
  </si>
  <si>
    <t>Centenary trophy purchase using alumni funds - awarded to best individual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</si>
</sst>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
  </numFmts>
  <fonts count="18" x14ac:knownFonts="1">
    <font>
      <sz val="11"/>
      <color theme="1"/>
      <name val="Calibri"/>
      <family val="2"/>
      <scheme val="minor"/>
    </font>
    <font>
      <sz val="11"/>
      <color theme="0"/>
      <name val="Calibri"/>
      <family val="2"/>
      <scheme val="minor"/>
    </font>
    <font>
      <sz val="11"/>
      <color rgb="FF000000"/>
      <name val="Calibri"/>
      <family val="2"/>
      <charset val="1"/>
    </font>
    <font>
      <u/>
      <sz val="11"/>
      <color rgb="FF0000FF"/>
      <name val="Calibri"/>
      <family val="2"/>
      <charset val="1"/>
    </font>
    <font>
      <b/>
      <u/>
      <sz val="14"/>
      <color theme="0"/>
      <name val="Calibri"/>
      <family val="2"/>
      <charset val="1"/>
    </font>
    <font>
      <sz val="10"/>
      <color theme="0"/>
      <name val="Calibri"/>
      <family val="2"/>
      <scheme val="minor"/>
    </font>
    <font>
      <sz val="10"/>
      <color theme="0"/>
      <name val="Calibri"/>
      <family val="2"/>
    </font>
    <font>
      <b/>
      <sz val="10"/>
      <color theme="0"/>
      <name val="Calibri"/>
      <family val="2"/>
      <scheme val="minor"/>
    </font>
    <font>
      <sz val="14"/>
      <color theme="0"/>
      <name val="Calibri"/>
      <family val="2"/>
      <scheme val="minor"/>
    </font>
    <font>
      <b/>
      <u/>
      <sz val="14"/>
      <color theme="0"/>
      <name val="Calibri"/>
      <family val="2"/>
      <scheme val="minor"/>
    </font>
    <font>
      <sz val="10"/>
      <color theme="3"/>
      <name val="Calibri"/>
      <family val="2"/>
      <scheme val="minor"/>
    </font>
    <font>
      <sz val="10"/>
      <color rgb="FF002147"/>
      <name val="Calibri"/>
      <family val="2"/>
      <scheme val="minor"/>
    </font>
    <font>
      <b/>
      <u/>
      <sz val="10"/>
      <color theme="0"/>
      <name val="Calibri"/>
      <family val="2"/>
      <scheme val="minor"/>
    </font>
    <font>
      <b/>
      <sz val="10"/>
      <color rgb="FF002147"/>
      <name val="Calibri"/>
      <family val="2"/>
      <scheme val="minor"/>
    </font>
    <font>
      <b/>
      <i/>
      <sz val="11"/>
      <color theme="0"/>
      <name val="Calibri"/>
      <family val="2"/>
      <scheme val="minor"/>
    </font>
    <font>
      <sz val="11"/>
      <color theme="1"/>
      <name val="Calibri"/>
      <family val="2"/>
      <scheme val="minor"/>
    </font>
    <font>
      <b/>
      <sz val="14"/>
      <color theme="0"/>
      <name val="Calibri"/>
      <family val="2"/>
      <scheme val="minor"/>
    </font>
    <font>
      <sz val="10"/>
      <color rgb="FF002147"/>
      <name val="Calibri"/>
      <scheme val="minor"/>
    </font>
  </fonts>
  <fills count="6">
    <fill>
      <patternFill patternType="none"/>
    </fill>
    <fill>
      <patternFill patternType="gray125"/>
    </fill>
    <fill>
      <patternFill patternType="solid">
        <fgColor rgb="FF002147"/>
        <bgColor indexed="64"/>
      </patternFill>
    </fill>
    <fill>
      <patternFill patternType="solid">
        <fgColor rgb="FF002147"/>
        <bgColor rgb="FFF2F2F2"/>
      </patternFill>
    </fill>
    <fill>
      <patternFill patternType="solid">
        <fgColor theme="0" tint="-0.14999847407452621"/>
        <bgColor indexed="64"/>
      </patternFill>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s>
  <cellStyleXfs count="4">
    <xf numFmtId="0" fontId="0" fillId="0" borderId="0"/>
    <xf numFmtId="0" fontId="2" fillId="0" borderId="0"/>
    <xf numFmtId="0" fontId="3" fillId="0" borderId="0" applyBorder="0" applyProtection="0"/>
    <xf numFmtId="44" fontId="15" fillId="0" borderId="0" applyFont="0" applyFill="0" applyBorder="0" applyAlignment="0" applyProtection="0"/>
  </cellStyleXfs>
  <cellXfs count="47">
    <xf numFmtId="0" fontId="0" fillId="0" borderId="0" xfId="0"/>
    <xf numFmtId="0" fontId="1" fillId="0" borderId="0" xfId="0" applyFont="1"/>
    <xf numFmtId="0" fontId="1" fillId="2" borderId="0" xfId="0" applyFont="1" applyFill="1"/>
    <xf numFmtId="0" fontId="4" fillId="3" borderId="0" xfId="1" applyFont="1" applyFill="1" applyAlignment="1">
      <alignment horizontal="left" vertical="top"/>
    </xf>
    <xf numFmtId="0" fontId="5" fillId="2" borderId="0" xfId="0" applyFont="1" applyFill="1" applyAlignment="1">
      <alignment vertical="top"/>
    </xf>
    <xf numFmtId="0" fontId="11" fillId="4" borderId="5" xfId="0" applyFont="1" applyFill="1" applyBorder="1" applyAlignment="1" applyProtection="1">
      <alignment horizontal="left" vertical="center" wrapText="1"/>
      <protection locked="0"/>
    </xf>
    <xf numFmtId="0" fontId="8" fillId="2" borderId="0" xfId="0" applyFont="1" applyFill="1" applyAlignment="1">
      <alignment vertical="center"/>
    </xf>
    <xf numFmtId="0" fontId="8" fillId="2" borderId="0" xfId="0" applyFont="1" applyFill="1" applyAlignment="1">
      <alignment horizontal="center" vertical="center"/>
    </xf>
    <xf numFmtId="0" fontId="5" fillId="2" borderId="0" xfId="1" applyFont="1" applyFill="1" applyAlignment="1">
      <alignment horizontal="center" vertical="top" wrapText="1"/>
    </xf>
    <xf numFmtId="0" fontId="9" fillId="2" borderId="0" xfId="0" applyFont="1" applyFill="1" applyAlignment="1">
      <alignment horizontal="center" vertical="center"/>
    </xf>
    <xf numFmtId="0" fontId="5" fillId="2" borderId="0" xfId="1" applyFont="1" applyFill="1" applyAlignment="1">
      <alignment horizontal="center" vertical="center" wrapText="1"/>
    </xf>
    <xf numFmtId="0" fontId="7" fillId="2" borderId="0" xfId="0" applyFont="1" applyFill="1" applyAlignment="1">
      <alignment horizontal="left" vertical="center"/>
    </xf>
    <xf numFmtId="0" fontId="7" fillId="2" borderId="0" xfId="0" applyFont="1" applyFill="1" applyAlignment="1">
      <alignment horizontal="center" vertical="center"/>
    </xf>
    <xf numFmtId="0" fontId="5" fillId="2" borderId="0" xfId="0" applyFont="1" applyFill="1" applyAlignment="1">
      <alignment vertical="center"/>
    </xf>
    <xf numFmtId="0" fontId="10" fillId="2" borderId="0" xfId="0" applyFont="1" applyFill="1" applyAlignment="1">
      <alignment vertical="center"/>
    </xf>
    <xf numFmtId="164" fontId="7" fillId="2" borderId="0" xfId="0" applyNumberFormat="1" applyFont="1" applyFill="1" applyAlignment="1">
      <alignment horizontal="center" vertical="center"/>
    </xf>
    <xf numFmtId="0" fontId="12" fillId="2" borderId="0" xfId="0" applyFont="1" applyFill="1" applyAlignment="1">
      <alignment horizontal="left" vertical="center"/>
    </xf>
    <xf numFmtId="0" fontId="7" fillId="2" borderId="0" xfId="0" applyFont="1" applyFill="1" applyAlignment="1">
      <alignment vertical="center"/>
    </xf>
    <xf numFmtId="0" fontId="10" fillId="2" borderId="0" xfId="0" applyFont="1" applyFill="1" applyAlignment="1">
      <alignment horizontal="left" vertical="center"/>
    </xf>
    <xf numFmtId="164" fontId="10" fillId="2" borderId="0" xfId="0" applyNumberFormat="1" applyFont="1" applyFill="1" applyAlignment="1">
      <alignment vertical="center"/>
    </xf>
    <xf numFmtId="0" fontId="5" fillId="2" borderId="0" xfId="0" applyFont="1" applyFill="1" applyAlignment="1">
      <alignment horizontal="center" vertical="center"/>
    </xf>
    <xf numFmtId="0" fontId="14" fillId="2" borderId="0" xfId="1" applyFont="1" applyFill="1" applyAlignment="1">
      <alignment horizontal="left" vertical="center"/>
    </xf>
    <xf numFmtId="44" fontId="11" fillId="4" borderId="1" xfId="3" applyFont="1" applyFill="1" applyBorder="1" applyAlignment="1" applyProtection="1">
      <alignment horizontal="center" vertical="center"/>
      <protection locked="0"/>
    </xf>
    <xf numFmtId="44" fontId="11" fillId="4" borderId="5" xfId="3" applyFont="1" applyFill="1" applyBorder="1" applyAlignment="1" applyProtection="1">
      <alignment horizontal="center" vertical="center"/>
      <protection locked="0"/>
    </xf>
    <xf numFmtId="44" fontId="11" fillId="4" borderId="4" xfId="3" applyFont="1" applyFill="1" applyBorder="1" applyAlignment="1" applyProtection="1">
      <alignment horizontal="center" vertical="center"/>
      <protection locked="0"/>
    </xf>
    <xf numFmtId="44" fontId="11" fillId="4" borderId="2" xfId="3"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protection locked="0"/>
    </xf>
    <xf numFmtId="44" fontId="13" fillId="5" borderId="7" xfId="3" applyFont="1" applyFill="1" applyBorder="1" applyAlignment="1" applyProtection="1">
      <alignment horizontal="center" vertical="center" wrapText="1"/>
      <protection locked="0"/>
    </xf>
    <xf numFmtId="0" fontId="16" fillId="2" borderId="0" xfId="0" applyFont="1" applyFill="1" applyAlignment="1">
      <alignment horizontal="left" vertical="center"/>
    </xf>
    <xf numFmtId="44" fontId="13" fillId="5" borderId="6" xfId="3" applyFont="1" applyFill="1" applyBorder="1" applyAlignment="1" applyProtection="1">
      <alignment horizontal="center" vertical="center" wrapText="1"/>
      <protection locked="0"/>
    </xf>
    <xf numFmtId="165" fontId="11" fillId="4" borderId="10" xfId="0" applyNumberFormat="1" applyFont="1" applyFill="1" applyBorder="1" applyAlignment="1" applyProtection="1">
      <alignment horizontal="center" vertical="center"/>
      <protection locked="0"/>
    </xf>
    <xf numFmtId="165" fontId="11" fillId="4" borderId="11" xfId="0" applyNumberFormat="1" applyFont="1" applyFill="1" applyBorder="1" applyAlignment="1" applyProtection="1">
      <alignment horizontal="center" vertical="center"/>
      <protection locked="0"/>
    </xf>
    <xf numFmtId="0" fontId="13" fillId="5" borderId="8" xfId="1" applyFont="1" applyFill="1" applyBorder="1" applyAlignment="1" applyProtection="1">
      <alignment horizontal="left" vertical="center" wrapText="1"/>
      <protection locked="0"/>
    </xf>
    <xf numFmtId="0" fontId="13" fillId="5" borderId="8" xfId="1" applyFont="1" applyFill="1" applyBorder="1" applyAlignment="1" applyProtection="1">
      <alignment horizontal="center" vertical="center" wrapText="1"/>
      <protection locked="0"/>
    </xf>
    <xf numFmtId="0" fontId="13" fillId="5" borderId="7" xfId="1"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left" vertical="center" wrapText="1"/>
      <protection locked="0"/>
    </xf>
    <xf numFmtId="0" fontId="11" fillId="4" borderId="4" xfId="0" applyFont="1" applyFill="1" applyBorder="1" applyAlignment="1" applyProtection="1">
      <alignment horizontal="left" vertical="center" wrapText="1"/>
      <protection locked="0"/>
    </xf>
    <xf numFmtId="0" fontId="11" fillId="4" borderId="2" xfId="0" applyFont="1" applyFill="1" applyBorder="1" applyAlignment="1" applyProtection="1">
      <alignment horizontal="left" vertical="center" wrapText="1"/>
      <protection locked="0"/>
    </xf>
    <xf numFmtId="44" fontId="17" fillId="4" borderId="5" xfId="3" applyFont="1" applyFill="1" applyBorder="1" applyAlignment="1" applyProtection="1">
      <alignment horizontal="center" vertical="center"/>
      <protection locked="0"/>
    </xf>
    <xf numFmtId="0" fontId="1" fillId="2" borderId="0" xfId="0" applyFont="1" applyFill="1" applyAlignment="1">
      <alignment horizontal="left" vertical="top" wrapText="1"/>
    </xf>
    <xf numFmtId="0" fontId="6" fillId="2" borderId="0" xfId="1" applyFont="1" applyFill="1" applyAlignment="1">
      <alignment horizontal="left" vertical="top" wrapText="1"/>
    </xf>
    <xf numFmtId="0" fontId="11" fillId="4" borderId="9" xfId="0" applyFont="1" applyFill="1" applyBorder="1" applyAlignment="1" applyProtection="1">
      <alignment horizontal="center" vertical="top" wrapText="1"/>
      <protection locked="0"/>
    </xf>
    <xf numFmtId="0" fontId="11" fillId="4" borderId="0" xfId="0" applyFont="1" applyFill="1" applyAlignment="1" applyProtection="1">
      <alignment horizontal="center" vertical="top" wrapText="1"/>
      <protection locked="0"/>
    </xf>
    <xf numFmtId="0" fontId="11" fillId="4" borderId="3" xfId="0" applyFont="1" applyFill="1" applyBorder="1" applyAlignment="1" applyProtection="1">
      <alignment horizontal="center" vertical="top" wrapText="1"/>
      <protection locked="0"/>
    </xf>
    <xf numFmtId="0" fontId="9" fillId="2" borderId="0" xfId="0" applyFont="1" applyFill="1" applyAlignment="1">
      <alignment horizontal="left" vertical="center"/>
    </xf>
    <xf numFmtId="0" fontId="5" fillId="2" borderId="0" xfId="0" applyFont="1" applyFill="1" applyAlignment="1">
      <alignment horizontal="left" vertical="center"/>
    </xf>
  </cellXfs>
  <cellStyles count="4">
    <cellStyle name="Currency" xfId="3" builtinId="4"/>
    <cellStyle name="Hyperlink 2" xfId="2" xr:uid="{00000000-0005-0000-0000-000001000000}"/>
    <cellStyle name="Normal" xfId="0" builtinId="0"/>
    <cellStyle name="Normal 2" xfId="1" xr:uid="{00000000-0005-0000-0000-000003000000}"/>
  </cellStyles>
  <dxfs count="13">
    <dxf>
      <font>
        <b val="0"/>
        <i val="0"/>
        <strike val="0"/>
        <condense val="0"/>
        <extend val="0"/>
        <outline val="0"/>
        <shadow val="0"/>
        <u val="none"/>
        <vertAlign val="baseline"/>
        <sz val="10"/>
        <color rgb="FF002147"/>
        <name val="Calibri"/>
        <scheme val="minor"/>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rgb="FF002147"/>
        <name val="Calibri"/>
        <scheme val="minor"/>
      </font>
      <fill>
        <patternFill patternType="solid">
          <fgColor indexed="64"/>
          <bgColor theme="3" tint="0.59999389629810485"/>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protection locked="0" hidden="0"/>
    </dxf>
    <dxf>
      <font>
        <b val="0"/>
        <i val="0"/>
        <strike val="0"/>
        <condense val="0"/>
        <extend val="0"/>
        <outline val="0"/>
        <shadow val="0"/>
        <u val="none"/>
        <vertAlign val="baseline"/>
        <sz val="10"/>
        <color rgb="FF002147"/>
        <name val="Calibri"/>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rgb="FF002147"/>
        <name val="Calibri"/>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10"/>
        <color rgb="FF002147"/>
        <name val="Calibri"/>
        <scheme val="minor"/>
      </font>
      <fill>
        <patternFill patternType="solid">
          <fgColor indexed="64"/>
          <bgColor theme="3"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bottom/>
      </border>
      <protection locked="0" hidden="0"/>
    </dxf>
    <dxf>
      <font>
        <b val="0"/>
        <i val="0"/>
        <strike val="0"/>
        <condense val="0"/>
        <extend val="0"/>
        <outline val="0"/>
        <shadow val="0"/>
        <u val="none"/>
        <vertAlign val="baseline"/>
        <sz val="10"/>
        <color rgb="FF002147"/>
        <name val="Calibri"/>
        <scheme val="minor"/>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rgb="FF002147"/>
        <name val="Calibri"/>
        <scheme val="minor"/>
      </font>
      <fill>
        <patternFill patternType="solid">
          <fgColor indexed="64"/>
          <bgColor theme="3" tint="0.59999389629810485"/>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protection locked="0" hidden="0"/>
    </dxf>
    <dxf>
      <font>
        <b val="0"/>
        <i val="0"/>
        <strike val="0"/>
        <condense val="0"/>
        <extend val="0"/>
        <outline val="0"/>
        <shadow val="0"/>
        <u val="none"/>
        <vertAlign val="baseline"/>
        <sz val="10"/>
        <color rgb="FF002147"/>
        <name val="Calibri"/>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rgb="FF002147"/>
        <name val="Calibri"/>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0"/>
        <color rgb="FF002147"/>
        <name val="Calibri"/>
        <scheme val="minor"/>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border outline="0">
        <top style="thin">
          <color rgb="FF000000"/>
        </top>
      </border>
    </dxf>
    <dxf>
      <font>
        <b/>
        <i val="0"/>
        <strike val="0"/>
        <condense val="0"/>
        <extend val="0"/>
        <outline val="0"/>
        <shadow val="0"/>
        <u val="none"/>
        <vertAlign val="baseline"/>
        <sz val="10"/>
        <color rgb="FF002147"/>
        <name val="Calibri"/>
        <scheme val="minor"/>
      </font>
      <fill>
        <patternFill patternType="solid">
          <fgColor indexed="64"/>
          <bgColor theme="3"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bottom/>
      </border>
      <protection locked="0" hidden="0"/>
    </dxf>
  </dxfs>
  <tableStyles count="0" defaultTableStyle="TableStyleMedium2" defaultPivotStyle="PivotStyleLight16"/>
  <colors>
    <mruColors>
      <color rgb="FF0021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1</xdr:col>
      <xdr:colOff>1904</xdr:colOff>
      <xdr:row>0</xdr:row>
      <xdr:rowOff>95250</xdr:rowOff>
    </xdr:from>
    <xdr:ext cx="17059275" cy="718466"/>
    <xdr:sp macro="" textlink="">
      <xdr:nvSpPr>
        <xdr:cNvPr id="2" name="Rectangle 1">
          <a:extLst>
            <a:ext uri="{FF2B5EF4-FFF2-40B4-BE49-F238E27FC236}">
              <a16:creationId xmlns:a16="http://schemas.microsoft.com/office/drawing/2014/main" id="{00000000-0008-0000-0800-000002000000}"/>
            </a:ext>
          </a:extLst>
        </xdr:cNvPr>
        <xdr:cNvSpPr/>
      </xdr:nvSpPr>
      <xdr:spPr>
        <a:xfrm>
          <a:off x="449579" y="95250"/>
          <a:ext cx="17059275" cy="718466"/>
        </a:xfrm>
        <a:prstGeom prst="rect">
          <a:avLst/>
        </a:prstGeom>
        <a:noFill/>
      </xdr:spPr>
      <xdr:txBody>
        <a:bodyPr wrap="square" lIns="91440" tIns="45720" rIns="91440" bIns="45720">
          <a:spAutoFit/>
        </a:bodyPr>
        <a:lstStyle/>
        <a:p>
          <a:pPr algn="l"/>
          <a:r>
            <a:rPr lang="en-US" sz="4000" b="1" cap="none" spc="0" baseline="0">
              <a:ln w="0"/>
              <a:solidFill>
                <a:schemeClr val="bg1"/>
              </a:solidFill>
              <a:effectLst>
                <a:outerShdw blurRad="38100" dist="19050" dir="2700000" algn="tl" rotWithShape="0">
                  <a:schemeClr val="dk1">
                    <a:alpha val="40000"/>
                  </a:schemeClr>
                </a:outerShdw>
              </a:effectLst>
            </a:rPr>
            <a:t>Finance Summary</a:t>
          </a:r>
          <a:endParaRPr lang="en-US" sz="4000" b="1" cap="none" spc="0">
            <a:ln w="0"/>
            <a:solidFill>
              <a:schemeClr val="bg1"/>
            </a:solidFill>
            <a:effectLst>
              <a:outerShdw blurRad="38100" dist="19050" dir="2700000" algn="tl" rotWithShape="0">
                <a:schemeClr val="dk1">
                  <a:alpha val="40000"/>
                </a:schemeClr>
              </a:outerShdw>
            </a:effectLst>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2000000}" name="Table20" displayName="Table20" ref="B12:F36" totalsRowShown="0" headerRowDxfId="12" tableBorderDxfId="11" headerRowCellStyle="Normal 2">
  <autoFilter ref="B12:F36" xr:uid="{00000000-0009-0000-0100-000019000000}"/>
  <tableColumns count="5">
    <tableColumn id="1" xr3:uid="{00000000-0010-0000-1200-000001000000}" name="Item" dataDxfId="10"/>
    <tableColumn id="2" xr3:uid="{00000000-0010-0000-1200-000002000000}" name="2022-23 Budget" dataDxfId="9" dataCellStyle="Currency"/>
    <tableColumn id="3" xr3:uid="{00000000-0010-0000-1200-000003000000}" name="2022-23 Actual" dataDxfId="8" dataCellStyle="Currency"/>
    <tableColumn id="4" xr3:uid="{00000000-0010-0000-1200-000004000000}" name="Variance" dataDxfId="7" dataCellStyle="Currency">
      <calculatedColumnFormula>C13-D13</calculatedColumnFormula>
    </tableColumn>
    <tableColumn id="5" xr3:uid="{00000000-0010-0000-1200-000005000000}" name="Notes" dataDxfId="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3000000}" name="Table21" displayName="Table21" ref="H12:L36" totalsRowShown="0" headerRowDxfId="5" tableBorderDxfId="4" headerRowCellStyle="Normal 2">
  <autoFilter ref="H12:L36" xr:uid="{00000000-0009-0000-0100-000020000000}"/>
  <tableColumns count="5">
    <tableColumn id="1" xr3:uid="{00000000-0010-0000-1300-000001000000}" name="Item"/>
    <tableColumn id="2" xr3:uid="{00000000-0010-0000-1300-000002000000}" name="2022-23 Budget" dataDxfId="3" dataCellStyle="Currency"/>
    <tableColumn id="3" xr3:uid="{00000000-0010-0000-1300-000003000000}" name="2022-23 Actual" dataDxfId="2" dataCellStyle="Currency"/>
    <tableColumn id="4" xr3:uid="{00000000-0010-0000-1300-000004000000}" name="Variance" dataDxfId="1" dataCellStyle="Currency">
      <calculatedColumnFormula>I13-J13</calculatedColumnFormula>
    </tableColumn>
    <tableColumn id="5" xr3:uid="{00000000-0010-0000-1300-000005000000}" name="Note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5:L51"/>
  <sheetViews>
    <sheetView tabSelected="1" topLeftCell="A19" zoomScale="67" zoomScaleNormal="90" workbookViewId="0">
      <selection activeCell="B7" sqref="B7:L7"/>
    </sheetView>
  </sheetViews>
  <sheetFormatPr defaultColWidth="9.1796875" defaultRowHeight="14.5" x14ac:dyDescent="0.35"/>
  <cols>
    <col min="1" max="1" width="6.7265625" style="1" customWidth="1"/>
    <col min="2" max="2" width="33" style="1" customWidth="1"/>
    <col min="3" max="3" width="14.1796875" style="1" customWidth="1"/>
    <col min="4" max="4" width="13.453125" style="1" customWidth="1"/>
    <col min="5" max="5" width="13.26953125" style="1" customWidth="1"/>
    <col min="6" max="6" width="31.453125" style="1" customWidth="1"/>
    <col min="7" max="7" width="9.1796875" style="1"/>
    <col min="8" max="8" width="33.1796875" style="1" customWidth="1"/>
    <col min="9" max="10" width="14.26953125" style="1" customWidth="1"/>
    <col min="11" max="11" width="13.453125" style="1" customWidth="1"/>
    <col min="12" max="12" width="51.54296875" style="1" customWidth="1"/>
    <col min="13" max="16384" width="9.1796875" style="1"/>
  </cols>
  <sheetData>
    <row r="5" spans="2:12" ht="44.25" customHeight="1" x14ac:dyDescent="0.35">
      <c r="B5" s="40"/>
      <c r="C5" s="40"/>
      <c r="D5" s="40"/>
      <c r="E5" s="40"/>
      <c r="F5" s="40"/>
      <c r="G5" s="40"/>
      <c r="H5" s="40"/>
      <c r="I5" s="40"/>
      <c r="J5" s="40"/>
      <c r="K5" s="40"/>
      <c r="L5" s="40"/>
    </row>
    <row r="6" spans="2:12" ht="18" customHeight="1" x14ac:dyDescent="0.35">
      <c r="B6" s="21"/>
      <c r="C6" s="10"/>
      <c r="D6" s="8"/>
      <c r="E6" s="8"/>
      <c r="F6" s="8"/>
      <c r="G6" s="8"/>
      <c r="H6" s="3"/>
      <c r="I6" s="3"/>
      <c r="J6" s="3"/>
      <c r="K6" s="3"/>
      <c r="L6" s="2"/>
    </row>
    <row r="7" spans="2:12" ht="142.4" customHeight="1" x14ac:dyDescent="0.35">
      <c r="B7" s="41"/>
      <c r="C7" s="41"/>
      <c r="D7" s="41"/>
      <c r="E7" s="41"/>
      <c r="F7" s="41"/>
      <c r="G7" s="41"/>
      <c r="H7" s="41"/>
      <c r="I7" s="41"/>
      <c r="J7" s="41"/>
      <c r="K7" s="41"/>
      <c r="L7" s="41"/>
    </row>
    <row r="8" spans="2:12" ht="12" customHeight="1" x14ac:dyDescent="0.35">
      <c r="B8" s="4"/>
      <c r="C8" s="2"/>
      <c r="D8" s="2"/>
      <c r="E8" s="2"/>
      <c r="F8" s="2"/>
      <c r="G8" s="2"/>
      <c r="H8" s="2"/>
      <c r="I8" s="2"/>
      <c r="J8" s="2"/>
      <c r="K8" s="2"/>
      <c r="L8" s="2"/>
    </row>
    <row r="9" spans="2:12" ht="18" customHeight="1" x14ac:dyDescent="0.35">
      <c r="B9" s="45" t="s">
        <v>2</v>
      </c>
      <c r="C9" s="45"/>
      <c r="D9" s="45"/>
      <c r="E9" s="45"/>
      <c r="F9" s="45"/>
      <c r="G9" s="2"/>
      <c r="H9" s="45" t="s">
        <v>3</v>
      </c>
      <c r="I9" s="45"/>
      <c r="J9" s="45"/>
      <c r="K9" s="45"/>
      <c r="L9" s="45"/>
    </row>
    <row r="10" spans="2:12" ht="18" customHeight="1" x14ac:dyDescent="0.35">
      <c r="B10" s="46" t="s">
        <v>4</v>
      </c>
      <c r="C10" s="46"/>
      <c r="D10" s="46"/>
      <c r="E10" s="46"/>
      <c r="F10" s="46"/>
      <c r="G10" s="2"/>
      <c r="H10" s="46" t="s">
        <v>4</v>
      </c>
      <c r="I10" s="46"/>
      <c r="J10" s="46"/>
      <c r="K10" s="46"/>
      <c r="L10" s="46"/>
    </row>
    <row r="11" spans="2:12" ht="12" customHeight="1" x14ac:dyDescent="0.35">
      <c r="B11" s="7"/>
      <c r="C11" s="7"/>
      <c r="D11" s="7"/>
      <c r="E11" s="7"/>
      <c r="F11" s="6"/>
      <c r="G11" s="2"/>
      <c r="H11" s="9"/>
      <c r="I11" s="9"/>
      <c r="J11" s="9"/>
      <c r="K11" s="9"/>
      <c r="L11" s="14"/>
    </row>
    <row r="12" spans="2:12" ht="27.75" customHeight="1" x14ac:dyDescent="0.35">
      <c r="B12" s="32" t="s">
        <v>5</v>
      </c>
      <c r="C12" s="32" t="s">
        <v>27</v>
      </c>
      <c r="D12" s="32" t="s">
        <v>40</v>
      </c>
      <c r="E12" s="33" t="s">
        <v>6</v>
      </c>
      <c r="F12" s="32" t="s">
        <v>7</v>
      </c>
      <c r="G12" s="2"/>
      <c r="H12" s="32" t="s">
        <v>5</v>
      </c>
      <c r="I12" s="32" t="s">
        <v>27</v>
      </c>
      <c r="J12" s="32" t="s">
        <v>40</v>
      </c>
      <c r="K12" s="33" t="s">
        <v>6</v>
      </c>
      <c r="L12" s="32" t="s">
        <v>7</v>
      </c>
    </row>
    <row r="13" spans="2:12" ht="21.75" customHeight="1" x14ac:dyDescent="0.35">
      <c r="B13" s="35" t="s">
        <v>8</v>
      </c>
      <c r="C13" s="22">
        <v>1000</v>
      </c>
      <c r="D13" s="23">
        <v>2016.25</v>
      </c>
      <c r="E13" s="27">
        <f t="shared" ref="E13:E35" si="0">C13-D13</f>
        <v>-1016.25</v>
      </c>
      <c r="F13" s="26"/>
      <c r="G13" s="2"/>
      <c r="H13" s="35" t="s">
        <v>33</v>
      </c>
      <c r="I13" s="22">
        <v>0</v>
      </c>
      <c r="J13" s="22">
        <v>0</v>
      </c>
      <c r="K13" s="27">
        <f t="shared" ref="K13:K35" si="1">I13-J13</f>
        <v>0</v>
      </c>
      <c r="L13" s="26"/>
    </row>
    <row r="14" spans="2:12" ht="18" customHeight="1" x14ac:dyDescent="0.35">
      <c r="B14" s="35" t="s">
        <v>0</v>
      </c>
      <c r="C14" s="22">
        <v>500</v>
      </c>
      <c r="D14" s="23">
        <v>0</v>
      </c>
      <c r="E14" s="27">
        <f t="shared" si="0"/>
        <v>500</v>
      </c>
      <c r="F14" s="26"/>
      <c r="G14" s="2"/>
      <c r="H14" s="35" t="s">
        <v>9</v>
      </c>
      <c r="I14" s="22">
        <v>0</v>
      </c>
      <c r="J14" s="22">
        <v>0</v>
      </c>
      <c r="K14" s="27">
        <f t="shared" si="1"/>
        <v>0</v>
      </c>
      <c r="L14" s="26"/>
    </row>
    <row r="15" spans="2:12" ht="18" customHeight="1" x14ac:dyDescent="0.35">
      <c r="B15" s="35" t="s">
        <v>10</v>
      </c>
      <c r="C15" s="22">
        <v>500</v>
      </c>
      <c r="D15" s="23">
        <v>3500</v>
      </c>
      <c r="E15" s="27">
        <f t="shared" si="0"/>
        <v>-3000</v>
      </c>
      <c r="F15" s="26"/>
      <c r="G15" s="2"/>
      <c r="H15" s="35" t="s">
        <v>11</v>
      </c>
      <c r="I15" s="22">
        <v>0</v>
      </c>
      <c r="J15" s="23">
        <v>0</v>
      </c>
      <c r="K15" s="27">
        <f t="shared" si="1"/>
        <v>0</v>
      </c>
      <c r="L15" s="26"/>
    </row>
    <row r="16" spans="2:12" x14ac:dyDescent="0.35">
      <c r="B16" s="35" t="s">
        <v>12</v>
      </c>
      <c r="C16" s="22">
        <v>2000</v>
      </c>
      <c r="D16" s="23">
        <v>0</v>
      </c>
      <c r="E16" s="27">
        <f t="shared" si="0"/>
        <v>2000</v>
      </c>
      <c r="F16" s="26"/>
      <c r="G16" s="2"/>
      <c r="H16" s="35" t="s">
        <v>13</v>
      </c>
      <c r="I16" s="22">
        <v>1000</v>
      </c>
      <c r="J16" s="23">
        <f>4005.4+3959.28</f>
        <v>7964.68</v>
      </c>
      <c r="K16" s="27">
        <f t="shared" si="1"/>
        <v>-6964.68</v>
      </c>
      <c r="L16" s="26" t="s">
        <v>45</v>
      </c>
    </row>
    <row r="17" spans="2:12" ht="26" x14ac:dyDescent="0.35">
      <c r="B17" s="35" t="s">
        <v>14</v>
      </c>
      <c r="C17" s="22">
        <v>0</v>
      </c>
      <c r="D17" s="23">
        <v>0</v>
      </c>
      <c r="E17" s="27">
        <f t="shared" si="0"/>
        <v>0</v>
      </c>
      <c r="F17" s="26"/>
      <c r="G17" s="2"/>
      <c r="H17" s="35" t="s">
        <v>15</v>
      </c>
      <c r="I17" s="22">
        <v>0</v>
      </c>
      <c r="J17" s="23">
        <v>0</v>
      </c>
      <c r="K17" s="27">
        <f t="shared" si="1"/>
        <v>0</v>
      </c>
      <c r="L17" s="26"/>
    </row>
    <row r="18" spans="2:12" ht="26" x14ac:dyDescent="0.35">
      <c r="B18" s="35" t="s">
        <v>16</v>
      </c>
      <c r="C18" s="22">
        <v>0</v>
      </c>
      <c r="D18" s="23">
        <v>0</v>
      </c>
      <c r="E18" s="27">
        <f t="shared" si="0"/>
        <v>0</v>
      </c>
      <c r="F18" s="26"/>
      <c r="G18" s="2"/>
      <c r="H18" s="35" t="s">
        <v>17</v>
      </c>
      <c r="I18" s="22">
        <v>0</v>
      </c>
      <c r="J18" s="23">
        <v>3500</v>
      </c>
      <c r="K18" s="27">
        <f t="shared" si="1"/>
        <v>-3500</v>
      </c>
      <c r="L18" s="36" t="s">
        <v>46</v>
      </c>
    </row>
    <row r="19" spans="2:12" ht="26" x14ac:dyDescent="0.35">
      <c r="B19" s="35" t="s">
        <v>18</v>
      </c>
      <c r="C19" s="22">
        <v>200</v>
      </c>
      <c r="D19" s="23">
        <v>12.85</v>
      </c>
      <c r="E19" s="27">
        <f t="shared" si="0"/>
        <v>187.15</v>
      </c>
      <c r="F19" s="26"/>
      <c r="G19" s="2"/>
      <c r="H19" s="36" t="s">
        <v>34</v>
      </c>
      <c r="I19" s="22">
        <v>280</v>
      </c>
      <c r="J19" s="23">
        <v>547.5</v>
      </c>
      <c r="K19" s="27">
        <f t="shared" si="1"/>
        <v>-267.5</v>
      </c>
      <c r="L19" s="26" t="s">
        <v>42</v>
      </c>
    </row>
    <row r="20" spans="2:12" ht="26" x14ac:dyDescent="0.35">
      <c r="B20" s="36" t="s">
        <v>29</v>
      </c>
      <c r="C20" s="22">
        <v>0</v>
      </c>
      <c r="D20" s="23">
        <v>0</v>
      </c>
      <c r="E20" s="27">
        <f t="shared" si="0"/>
        <v>0</v>
      </c>
      <c r="F20" s="26"/>
      <c r="G20" s="2"/>
      <c r="H20" s="36" t="s">
        <v>35</v>
      </c>
      <c r="I20" s="22">
        <v>300</v>
      </c>
      <c r="J20" s="23">
        <v>285</v>
      </c>
      <c r="K20" s="27">
        <f t="shared" si="1"/>
        <v>15</v>
      </c>
      <c r="L20" s="26"/>
    </row>
    <row r="21" spans="2:12" ht="18" customHeight="1" x14ac:dyDescent="0.35">
      <c r="B21" s="36" t="s">
        <v>30</v>
      </c>
      <c r="C21" s="22">
        <v>0</v>
      </c>
      <c r="D21" s="23">
        <v>0</v>
      </c>
      <c r="E21" s="27">
        <f t="shared" si="0"/>
        <v>0</v>
      </c>
      <c r="F21" s="26"/>
      <c r="G21" s="2"/>
      <c r="H21" s="36" t="s">
        <v>36</v>
      </c>
      <c r="I21" s="22">
        <v>0</v>
      </c>
      <c r="J21" s="23">
        <v>0</v>
      </c>
      <c r="K21" s="27">
        <f t="shared" si="1"/>
        <v>0</v>
      </c>
      <c r="L21" s="26"/>
    </row>
    <row r="22" spans="2:12" ht="18" customHeight="1" x14ac:dyDescent="0.35">
      <c r="B22" s="36" t="s">
        <v>31</v>
      </c>
      <c r="C22" s="22">
        <v>0</v>
      </c>
      <c r="D22" s="23">
        <v>0</v>
      </c>
      <c r="E22" s="27">
        <f t="shared" si="0"/>
        <v>0</v>
      </c>
      <c r="F22" s="26"/>
      <c r="G22" s="2"/>
      <c r="H22" s="36" t="s">
        <v>37</v>
      </c>
      <c r="I22" s="22">
        <v>102</v>
      </c>
      <c r="J22" s="23">
        <v>136.80000000000001</v>
      </c>
      <c r="K22" s="27">
        <f t="shared" si="1"/>
        <v>-34.800000000000011</v>
      </c>
      <c r="L22" s="26"/>
    </row>
    <row r="23" spans="2:12" ht="18" customHeight="1" x14ac:dyDescent="0.35">
      <c r="B23" s="36" t="s">
        <v>32</v>
      </c>
      <c r="C23" s="22">
        <v>4600</v>
      </c>
      <c r="D23" s="23">
        <v>7381.4</v>
      </c>
      <c r="E23" s="27">
        <f t="shared" si="0"/>
        <v>-2781.3999999999996</v>
      </c>
      <c r="F23" s="26"/>
      <c r="G23" s="2"/>
      <c r="H23" s="36" t="s">
        <v>41</v>
      </c>
      <c r="I23" s="22">
        <v>600</v>
      </c>
      <c r="J23" s="39">
        <v>75</v>
      </c>
      <c r="K23" s="27">
        <f>I23-J24</f>
        <v>337.5</v>
      </c>
      <c r="L23" s="26"/>
    </row>
    <row r="24" spans="2:12" ht="18" customHeight="1" x14ac:dyDescent="0.35">
      <c r="B24" s="36"/>
      <c r="C24" s="22"/>
      <c r="D24" s="23"/>
      <c r="E24" s="27">
        <f t="shared" si="0"/>
        <v>0</v>
      </c>
      <c r="F24" s="26"/>
      <c r="G24" s="2"/>
      <c r="H24" s="36" t="s">
        <v>38</v>
      </c>
      <c r="I24" s="22">
        <v>50</v>
      </c>
      <c r="J24" s="23">
        <v>262.5</v>
      </c>
      <c r="K24" s="27">
        <f>I24-J24</f>
        <v>-212.5</v>
      </c>
      <c r="L24" s="26"/>
    </row>
    <row r="25" spans="2:12" ht="18" customHeight="1" x14ac:dyDescent="0.35">
      <c r="B25" s="36"/>
      <c r="C25" s="22"/>
      <c r="D25" s="23"/>
      <c r="E25" s="27">
        <f t="shared" si="0"/>
        <v>0</v>
      </c>
      <c r="F25" s="26"/>
      <c r="G25" s="2"/>
      <c r="H25" s="36" t="s">
        <v>39</v>
      </c>
      <c r="I25" s="22">
        <v>400</v>
      </c>
      <c r="J25" s="23">
        <v>0</v>
      </c>
      <c r="K25" s="27">
        <f t="shared" si="1"/>
        <v>400</v>
      </c>
      <c r="L25" s="26"/>
    </row>
    <row r="26" spans="2:12" ht="18" customHeight="1" x14ac:dyDescent="0.35">
      <c r="B26" s="36"/>
      <c r="C26" s="22"/>
      <c r="D26" s="23"/>
      <c r="E26" s="27">
        <f t="shared" si="0"/>
        <v>0</v>
      </c>
      <c r="F26" s="26"/>
      <c r="G26" s="2"/>
      <c r="H26" s="36"/>
      <c r="I26" s="22"/>
      <c r="J26" s="23"/>
      <c r="K26" s="27">
        <f t="shared" si="1"/>
        <v>0</v>
      </c>
      <c r="L26" s="26"/>
    </row>
    <row r="27" spans="2:12" ht="18" customHeight="1" x14ac:dyDescent="0.35">
      <c r="B27" s="36"/>
      <c r="C27" s="22"/>
      <c r="D27" s="23"/>
      <c r="E27" s="27">
        <f t="shared" si="0"/>
        <v>0</v>
      </c>
      <c r="F27" s="26"/>
      <c r="G27" s="2"/>
      <c r="H27" s="5"/>
      <c r="I27" s="22"/>
      <c r="J27" s="23"/>
      <c r="K27" s="27">
        <f t="shared" si="1"/>
        <v>0</v>
      </c>
      <c r="L27" s="26"/>
    </row>
    <row r="28" spans="2:12" ht="18" customHeight="1" x14ac:dyDescent="0.35">
      <c r="B28" s="36"/>
      <c r="C28" s="22"/>
      <c r="D28" s="23"/>
      <c r="E28" s="27">
        <f t="shared" si="0"/>
        <v>0</v>
      </c>
      <c r="F28" s="26"/>
      <c r="G28" s="2"/>
      <c r="H28" s="5"/>
      <c r="I28" s="22"/>
      <c r="J28" s="23"/>
      <c r="K28" s="27">
        <f t="shared" si="1"/>
        <v>0</v>
      </c>
      <c r="L28" s="26"/>
    </row>
    <row r="29" spans="2:12" ht="18" customHeight="1" x14ac:dyDescent="0.35">
      <c r="B29" s="36"/>
      <c r="C29" s="22"/>
      <c r="D29" s="23"/>
      <c r="E29" s="27">
        <f t="shared" si="0"/>
        <v>0</v>
      </c>
      <c r="F29" s="26"/>
      <c r="G29" s="2"/>
      <c r="H29" s="5"/>
      <c r="I29" s="22"/>
      <c r="J29" s="23"/>
      <c r="K29" s="27">
        <f t="shared" si="1"/>
        <v>0</v>
      </c>
      <c r="L29" s="26"/>
    </row>
    <row r="30" spans="2:12" ht="18" customHeight="1" x14ac:dyDescent="0.35">
      <c r="B30" s="36"/>
      <c r="C30" s="22"/>
      <c r="D30" s="23"/>
      <c r="E30" s="27">
        <f t="shared" si="0"/>
        <v>0</v>
      </c>
      <c r="F30" s="26"/>
      <c r="G30" s="2"/>
      <c r="H30" s="5"/>
      <c r="I30" s="22"/>
      <c r="J30" s="23"/>
      <c r="K30" s="27">
        <f t="shared" si="1"/>
        <v>0</v>
      </c>
      <c r="L30" s="26"/>
    </row>
    <row r="31" spans="2:12" ht="18" customHeight="1" x14ac:dyDescent="0.35">
      <c r="B31" s="36"/>
      <c r="C31" s="22"/>
      <c r="D31" s="23"/>
      <c r="E31" s="27">
        <f t="shared" si="0"/>
        <v>0</v>
      </c>
      <c r="F31" s="26"/>
      <c r="G31" s="2"/>
      <c r="H31" s="5"/>
      <c r="I31" s="22"/>
      <c r="J31" s="23"/>
      <c r="K31" s="27">
        <f t="shared" si="1"/>
        <v>0</v>
      </c>
      <c r="L31" s="26"/>
    </row>
    <row r="32" spans="2:12" ht="18" customHeight="1" x14ac:dyDescent="0.35">
      <c r="B32" s="36"/>
      <c r="C32" s="22"/>
      <c r="D32" s="23"/>
      <c r="E32" s="27">
        <f t="shared" si="0"/>
        <v>0</v>
      </c>
      <c r="F32" s="26"/>
      <c r="G32" s="2"/>
      <c r="H32" s="36"/>
      <c r="I32" s="22"/>
      <c r="J32" s="23"/>
      <c r="K32" s="27">
        <f t="shared" si="1"/>
        <v>0</v>
      </c>
      <c r="L32" s="26"/>
    </row>
    <row r="33" spans="2:12" ht="18" customHeight="1" x14ac:dyDescent="0.35">
      <c r="B33" s="36"/>
      <c r="C33" s="22"/>
      <c r="D33" s="23"/>
      <c r="E33" s="27">
        <f t="shared" si="0"/>
        <v>0</v>
      </c>
      <c r="F33" s="26"/>
      <c r="G33" s="2"/>
      <c r="H33" s="5"/>
      <c r="I33" s="22"/>
      <c r="J33" s="23"/>
      <c r="K33" s="27">
        <f t="shared" si="1"/>
        <v>0</v>
      </c>
      <c r="L33" s="26"/>
    </row>
    <row r="34" spans="2:12" ht="18" customHeight="1" x14ac:dyDescent="0.35">
      <c r="B34" s="36"/>
      <c r="C34" s="22"/>
      <c r="D34" s="23"/>
      <c r="E34" s="27">
        <f t="shared" si="0"/>
        <v>0</v>
      </c>
      <c r="F34" s="26"/>
      <c r="G34" s="2"/>
      <c r="H34" s="5"/>
      <c r="I34" s="22"/>
      <c r="J34" s="23"/>
      <c r="K34" s="27">
        <f t="shared" si="1"/>
        <v>0</v>
      </c>
      <c r="L34" s="26"/>
    </row>
    <row r="35" spans="2:12" ht="18" customHeight="1" x14ac:dyDescent="0.35">
      <c r="B35" s="37"/>
      <c r="C35" s="24"/>
      <c r="D35" s="25"/>
      <c r="E35" s="27">
        <f t="shared" si="0"/>
        <v>0</v>
      </c>
      <c r="F35" s="26"/>
      <c r="G35" s="2"/>
      <c r="H35" s="38"/>
      <c r="I35" s="22"/>
      <c r="J35" s="23"/>
      <c r="K35" s="27">
        <f t="shared" si="1"/>
        <v>0</v>
      </c>
      <c r="L35" s="26"/>
    </row>
    <row r="36" spans="2:12" ht="18" customHeight="1" x14ac:dyDescent="0.35">
      <c r="B36" s="34" t="s">
        <v>1</v>
      </c>
      <c r="C36" s="27">
        <f>SUM(C13:C35)</f>
        <v>8800</v>
      </c>
      <c r="D36" s="27">
        <f>SUM(D13:D35)</f>
        <v>12910.5</v>
      </c>
      <c r="E36" s="27">
        <f>C36-D36</f>
        <v>-4110.5</v>
      </c>
      <c r="F36" s="14"/>
      <c r="G36" s="2"/>
      <c r="H36" s="34" t="s">
        <v>1</v>
      </c>
      <c r="I36" s="27">
        <f>SUM(I13:I35)</f>
        <v>2732</v>
      </c>
      <c r="J36" s="27">
        <f>SUM(J13:J35)</f>
        <v>12771.48</v>
      </c>
      <c r="K36" s="27">
        <f t="shared" ref="K36" si="2">I36-J36</f>
        <v>-10039.48</v>
      </c>
      <c r="L36" s="14"/>
    </row>
    <row r="37" spans="2:12" ht="18" customHeight="1" x14ac:dyDescent="0.35">
      <c r="B37" s="11"/>
      <c r="C37" s="15"/>
      <c r="D37" s="15"/>
      <c r="E37" s="15"/>
      <c r="F37" s="14"/>
      <c r="G37" s="2"/>
      <c r="H37" s="2"/>
      <c r="I37" s="2"/>
      <c r="J37" s="2"/>
      <c r="K37" s="2"/>
      <c r="L37" s="2"/>
    </row>
    <row r="38" spans="2:12" ht="18" customHeight="1" x14ac:dyDescent="0.35">
      <c r="B38" s="16" t="s">
        <v>19</v>
      </c>
      <c r="C38" s="13"/>
      <c r="D38" s="13"/>
      <c r="E38" s="17" t="s">
        <v>20</v>
      </c>
      <c r="F38" s="13"/>
      <c r="G38" s="2"/>
      <c r="H38" s="2"/>
      <c r="I38" s="2"/>
      <c r="J38" s="2"/>
      <c r="K38" s="2"/>
      <c r="L38" s="2"/>
    </row>
    <row r="39" spans="2:12" ht="18" customHeight="1" x14ac:dyDescent="0.35">
      <c r="B39" s="17" t="s">
        <v>21</v>
      </c>
      <c r="C39" s="27">
        <f>D36</f>
        <v>12910.5</v>
      </c>
      <c r="D39" s="19"/>
      <c r="E39" s="42" t="s">
        <v>44</v>
      </c>
      <c r="F39" s="43"/>
      <c r="G39" s="43"/>
      <c r="H39" s="43"/>
      <c r="I39" s="43"/>
      <c r="J39" s="43"/>
      <c r="K39" s="43"/>
      <c r="L39" s="2"/>
    </row>
    <row r="40" spans="2:12" ht="18" customHeight="1" x14ac:dyDescent="0.35">
      <c r="B40" s="17" t="s">
        <v>22</v>
      </c>
      <c r="C40" s="27">
        <f>J36</f>
        <v>12771.48</v>
      </c>
      <c r="D40" s="19"/>
      <c r="E40" s="42"/>
      <c r="F40" s="43"/>
      <c r="G40" s="43"/>
      <c r="H40" s="43"/>
      <c r="I40" s="43"/>
      <c r="J40" s="43"/>
      <c r="K40" s="43"/>
      <c r="L40" s="2"/>
    </row>
    <row r="41" spans="2:12" ht="18" customHeight="1" x14ac:dyDescent="0.35">
      <c r="B41" s="17" t="s">
        <v>19</v>
      </c>
      <c r="C41" s="29">
        <f>SUM(C39-C40)</f>
        <v>139.02000000000044</v>
      </c>
      <c r="D41" s="19"/>
      <c r="E41" s="42"/>
      <c r="F41" s="43"/>
      <c r="G41" s="43"/>
      <c r="H41" s="43"/>
      <c r="I41" s="43"/>
      <c r="J41" s="43"/>
      <c r="K41" s="43"/>
      <c r="L41" s="2"/>
    </row>
    <row r="42" spans="2:12" ht="12" customHeight="1" x14ac:dyDescent="0.35">
      <c r="B42" s="18"/>
      <c r="C42" s="12"/>
      <c r="D42" s="19"/>
      <c r="E42" s="14"/>
      <c r="F42" s="14"/>
      <c r="G42" s="2"/>
      <c r="H42" s="2"/>
      <c r="I42" s="2"/>
      <c r="J42" s="2"/>
      <c r="K42" s="2"/>
      <c r="L42" s="2"/>
    </row>
    <row r="43" spans="2:12" ht="18" customHeight="1" x14ac:dyDescent="0.35">
      <c r="B43" s="16" t="s">
        <v>23</v>
      </c>
      <c r="C43" s="20"/>
      <c r="D43" s="13"/>
      <c r="E43" s="11" t="s">
        <v>24</v>
      </c>
      <c r="F43" s="13"/>
      <c r="G43" s="2"/>
      <c r="H43" s="2"/>
      <c r="I43" s="2"/>
      <c r="J43" s="2"/>
      <c r="K43" s="2"/>
      <c r="L43" s="2"/>
    </row>
    <row r="44" spans="2:12" ht="18" customHeight="1" x14ac:dyDescent="0.35">
      <c r="B44" s="17" t="s">
        <v>25</v>
      </c>
      <c r="C44" s="30"/>
      <c r="D44" s="14"/>
      <c r="E44" s="42" t="s">
        <v>43</v>
      </c>
      <c r="F44" s="43"/>
      <c r="G44" s="43"/>
      <c r="H44" s="43"/>
      <c r="I44" s="43"/>
      <c r="J44" s="43"/>
      <c r="K44" s="43"/>
      <c r="L44" s="2"/>
    </row>
    <row r="45" spans="2:12" ht="18" customHeight="1" x14ac:dyDescent="0.35">
      <c r="B45" s="17" t="s">
        <v>28</v>
      </c>
      <c r="C45" s="31">
        <v>16855</v>
      </c>
      <c r="D45" s="14"/>
      <c r="E45" s="42"/>
      <c r="F45" s="43"/>
      <c r="G45" s="43"/>
      <c r="H45" s="43"/>
      <c r="I45" s="43"/>
      <c r="J45" s="43"/>
      <c r="K45" s="43"/>
      <c r="L45" s="2"/>
    </row>
    <row r="46" spans="2:12" ht="18" customHeight="1" x14ac:dyDescent="0.35">
      <c r="B46" s="17"/>
      <c r="C46" s="17"/>
      <c r="D46" s="17"/>
      <c r="E46" s="17"/>
      <c r="F46" s="17"/>
      <c r="G46" s="2"/>
      <c r="H46" s="2"/>
      <c r="I46" s="2"/>
      <c r="J46" s="2"/>
      <c r="K46" s="2"/>
      <c r="L46" s="2"/>
    </row>
    <row r="47" spans="2:12" ht="18" customHeight="1" x14ac:dyDescent="0.35">
      <c r="B47" s="28" t="s">
        <v>26</v>
      </c>
      <c r="C47" s="13"/>
      <c r="D47" s="13"/>
      <c r="E47" s="13"/>
      <c r="F47" s="13"/>
      <c r="G47" s="2"/>
      <c r="H47" s="2"/>
      <c r="I47" s="2"/>
      <c r="J47" s="2"/>
      <c r="K47" s="2"/>
      <c r="L47" s="2"/>
    </row>
    <row r="49" spans="2:11" ht="129.65" customHeight="1" x14ac:dyDescent="0.35">
      <c r="B49" s="44"/>
      <c r="C49" s="43"/>
      <c r="D49" s="43"/>
      <c r="E49" s="43"/>
      <c r="F49" s="43"/>
      <c r="G49" s="43"/>
      <c r="H49" s="43"/>
      <c r="I49" s="43"/>
      <c r="J49" s="43"/>
      <c r="K49" s="43"/>
    </row>
    <row r="50" spans="2:11" ht="18" customHeight="1" x14ac:dyDescent="0.35">
      <c r="B50" s="44"/>
      <c r="C50" s="43"/>
      <c r="D50" s="43"/>
      <c r="E50" s="43"/>
      <c r="F50" s="43"/>
      <c r="G50" s="43"/>
      <c r="H50" s="43"/>
      <c r="I50" s="43"/>
      <c r="J50" s="43"/>
      <c r="K50" s="43"/>
    </row>
    <row r="51" spans="2:11" ht="18" customHeight="1" x14ac:dyDescent="0.35">
      <c r="B51" s="44"/>
      <c r="C51" s="43"/>
      <c r="D51" s="43"/>
      <c r="E51" s="43"/>
      <c r="F51" s="43"/>
      <c r="G51" s="43"/>
      <c r="H51" s="43"/>
      <c r="I51" s="43"/>
      <c r="J51" s="43"/>
      <c r="K51" s="43"/>
    </row>
  </sheetData>
  <sheetProtection selectLockedCells="1"/>
  <mergeCells count="9">
    <mergeCell ref="B5:L5"/>
    <mergeCell ref="B7:L7"/>
    <mergeCell ref="E39:K41"/>
    <mergeCell ref="E44:K45"/>
    <mergeCell ref="B49:K51"/>
    <mergeCell ref="B9:F9"/>
    <mergeCell ref="B10:F10"/>
    <mergeCell ref="H9:L9"/>
    <mergeCell ref="H10:L10"/>
  </mergeCells>
  <pageMargins left="0.7" right="0.7" top="0.75" bottom="0.75" header="0.3" footer="0.3"/>
  <pageSetup paperSize="9" orientation="portrait"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a7969d2-daf2-4cbe-8840-76ece8ed811d">
      <UserInfo>
        <DisplayName/>
        <AccountId xsi:nil="true"/>
        <AccountType/>
      </UserInfo>
    </SharedWithUsers>
    <MediaLengthInSeconds xmlns="9e6941bf-2aeb-46e9-ad94-346901cba16c" xsi:nil="true"/>
    <TaxCatchAll xmlns="7a7969d2-daf2-4cbe-8840-76ece8ed811d" xsi:nil="true"/>
    <lcf76f155ced4ddcb4097134ff3c332f xmlns="9e6941bf-2aeb-46e9-ad94-346901cba16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g D A A B Q S w M E F A A C A A g A J 1 a H U E 2 e O f G o A A A A + A A A A B I A H A B D b 2 5 m a W c v U G F j a 2 F n Z S 5 4 b W w g o h g A K K A U A A A A A A A A A A A A A A A A A A A A A A A A A A A A h Y / R C o I w G I V f R X b v N s 1 Q 5 H d C X X S T E A T R 7 Z h L R z r D z e a 7 d d E j 9 Q o J Z X X X 5 T l 8 B 7 7 z u N 0 h H 9 v G u 8 r e q E 5 n K M A U e V K L r l S 6 y t B g T 3 6 C c g Y 7 L s 6 8 k t 4 E a 5 O O R m W o t v a S E u K c w 2 6 B u 7 4 i I a U B O R b b v a h l y 3 2 l j e V a S P R Z l f 9 X i M H h J c N C H C d 4 G U c U R 0 k A Z K 6 h U P q L h J M x p k B + S l g P j R 1 6 y a T 2 N y s g c w T y f s G e U E s D B B Q A A g A I A C d W h 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n V o d Q K I p H u A 4 A A A A R A A A A E w A c A E Z v c m 1 1 b G F z L 1 N l Y 3 R p b 2 4 x L m 0 g o h g A K K A U A A A A A A A A A A A A A A A A A A A A A A A A A A A A K 0 5 N L s n M z 1 M I h t C G 1 g B Q S w E C L Q A U A A I A C A A n V o d Q T Z 4 5 8 a g A A A D 4 A A A A E g A A A A A A A A A A A A A A A A A A A A A A Q 2 9 u Z m l n L 1 B h Y 2 t h Z 2 U u e G 1 s U E s B A i 0 A F A A C A A g A J 1 a H U A / K 6 a u k A A A A 6 Q A A A B M A A A A A A A A A A A A A A A A A 9 A A A A F t D b 2 5 0 Z W 5 0 X 1 R 5 c G V z X S 5 4 b W x Q S w E C L Q A U A A I A C A A n V o d 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2 T p d f Z k / 8 E e 1 D e 8 0 u Y S s T A A A A A A C A A A A A A A Q Z g A A A A E A A C A A A A C 0 1 7 6 p Y 5 s U q h X G 4 x Z Z m a V j j B U 9 8 G / B j 1 N I m l 0 3 p C p H d g A A A A A O g A A A A A I A A C A A A A D G j t B V e H 1 v 5 G O i 7 h N j p K 0 f b p S q Y P c G v B u I a M 7 M I o 5 H n F A A A A B e z C f f Z R I K s F d j L z d c E 6 x R V z 4 8 v u T Y s 0 / N Z 3 R f u z j k U 4 p 2 o k V C I G x x 7 d v 5 I P r j k n 4 o k S 1 6 Y 4 Z N j / K 6 F 7 b z l / S K X 6 X Z 4 H t 7 I G R C o t q N F f L p x U A A A A B + / G N p x 0 V j l s U z k i c u E t l q p A 4 y x 9 P Y R G w I U A R 3 0 v L S S I 6 E c W Z F V P 6 x 1 / p s a I 5 w O n U T q 8 g H G J i m t H P Q C 3 + G P 8 Z K < / 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19FB374B1635A40A8A0DB34507FDB81" ma:contentTypeVersion="17" ma:contentTypeDescription="Create a new document." ma:contentTypeScope="" ma:versionID="76edeba7da39d08844e88beac70e651a">
  <xsd:schema xmlns:xsd="http://www.w3.org/2001/XMLSchema" xmlns:xs="http://www.w3.org/2001/XMLSchema" xmlns:p="http://schemas.microsoft.com/office/2006/metadata/properties" xmlns:ns2="9e6941bf-2aeb-46e9-ad94-346901cba16c" xmlns:ns3="7a7969d2-daf2-4cbe-8840-76ece8ed811d" targetNamespace="http://schemas.microsoft.com/office/2006/metadata/properties" ma:root="true" ma:fieldsID="899ee9d1560654aa67006cb92d67e841" ns2:_="" ns3:_="">
    <xsd:import namespace="9e6941bf-2aeb-46e9-ad94-346901cba16c"/>
    <xsd:import namespace="7a7969d2-daf2-4cbe-8840-76ece8ed81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6941bf-2aeb-46e9-ad94-346901cba1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eeb44a9-b924-44d0-8ed9-f8b504a4bac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7969d2-daf2-4cbe-8840-76ece8ed811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4c75b3f-df4f-4d22-96f2-a4e7b693944b}" ma:internalName="TaxCatchAll" ma:showField="CatchAllData" ma:web="7a7969d2-daf2-4cbe-8840-76ece8ed81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B048AC-A62D-4989-82A2-86B528A155E6}">
  <ds:schemaRefs>
    <ds:schemaRef ds:uri="http://purl.org/dc/terms/"/>
    <ds:schemaRef ds:uri="http://schemas.openxmlformats.org/package/2006/metadata/core-properties"/>
    <ds:schemaRef ds:uri="http://purl.org/dc/dcmitype/"/>
    <ds:schemaRef ds:uri="7a7969d2-daf2-4cbe-8840-76ece8ed811d"/>
    <ds:schemaRef ds:uri="http://www.w3.org/XML/1998/namespace"/>
    <ds:schemaRef ds:uri="http://schemas.microsoft.com/office/infopath/2007/PartnerControls"/>
    <ds:schemaRef ds:uri="http://purl.org/dc/elements/1.1/"/>
    <ds:schemaRef ds:uri="http://schemas.microsoft.com/office/2006/documentManagement/types"/>
    <ds:schemaRef ds:uri="http://schemas.microsoft.com/office/2006/metadata/properties"/>
    <ds:schemaRef ds:uri="9e6941bf-2aeb-46e9-ad94-346901cba16c"/>
  </ds:schemaRefs>
</ds:datastoreItem>
</file>

<file path=customXml/itemProps2.xml><?xml version="1.0" encoding="utf-8"?>
<ds:datastoreItem xmlns:ds="http://schemas.openxmlformats.org/officeDocument/2006/customXml" ds:itemID="{966B62B6-E8F0-487A-8EB7-BDAE9B816297}">
  <ds:schemaRefs>
    <ds:schemaRef ds:uri="http://schemas.microsoft.com/sharepoint/v3/contenttype/forms"/>
  </ds:schemaRefs>
</ds:datastoreItem>
</file>

<file path=customXml/itemProps3.xml><?xml version="1.0" encoding="utf-8"?>
<ds:datastoreItem xmlns:ds="http://schemas.openxmlformats.org/officeDocument/2006/customXml" ds:itemID="{0AEA069A-5D1C-4C52-850E-BFD8D79E9254}">
  <ds:schemaRefs>
    <ds:schemaRef ds:uri="http://schemas.microsoft.com/DataMashup"/>
  </ds:schemaRefs>
</ds:datastoreItem>
</file>

<file path=customXml/itemProps4.xml><?xml version="1.0" encoding="utf-8"?>
<ds:datastoreItem xmlns:ds="http://schemas.openxmlformats.org/officeDocument/2006/customXml" ds:itemID="{DCCCD8F6-F9F3-4D84-9F9F-D6BA57D8B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6941bf-2aeb-46e9-ad94-346901cba16c"/>
    <ds:schemaRef ds:uri="7a7969d2-daf2-4cbe-8840-76ece8ed81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Finance Summary</vt:lpstr>
    </vt:vector>
  </TitlesOfParts>
  <Manager/>
  <Company>University of Oxford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Taylor</dc:creator>
  <cp:keywords/>
  <dc:description/>
  <cp:lastModifiedBy>Manon Chataignier</cp:lastModifiedBy>
  <cp:revision/>
  <dcterms:created xsi:type="dcterms:W3CDTF">2018-05-15T08:38:08Z</dcterms:created>
  <dcterms:modified xsi:type="dcterms:W3CDTF">2024-02-28T11:51:43Z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0x010100319FB374B1635A40A8A0DB34507FDB81</vt:lpwstr>
  </property>
  <property fmtid="{D5CDD505-2E9C-101B-9397-08002B2CF9AE}" pid="3" name="Order">
    <vt:r8>6987700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